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5vHrCCGPS28pJPwTd50ZiXvdw/PAI6qBX1PW6KsqzYk="/>
    </ext>
  </extLst>
</workbook>
</file>

<file path=xl/sharedStrings.xml><?xml version="1.0" encoding="utf-8"?>
<sst xmlns="http://schemas.openxmlformats.org/spreadsheetml/2006/main" count="50" uniqueCount="49">
  <si>
    <t>Hoja de cálculo para 
alquileres a corto plazo</t>
  </si>
  <si>
    <t>Enero</t>
  </si>
  <si>
    <t>Feb</t>
  </si>
  <si>
    <t>Mar</t>
  </si>
  <si>
    <t>Abril</t>
  </si>
  <si>
    <t>Mayo</t>
  </si>
  <si>
    <t>Junio</t>
  </si>
  <si>
    <t>Julio</t>
  </si>
  <si>
    <t>Agosto</t>
  </si>
  <si>
    <t>Sep</t>
  </si>
  <si>
    <t>Oct</t>
  </si>
  <si>
    <t>Nov</t>
  </si>
  <si>
    <t>Dec</t>
  </si>
  <si>
    <t>Total</t>
  </si>
  <si>
    <t>Ingresos</t>
  </si>
  <si>
    <t>Airbnb</t>
  </si>
  <si>
    <t>Vrbo</t>
  </si>
  <si>
    <t>Direct</t>
  </si>
  <si>
    <t>Otros</t>
  </si>
  <si>
    <t>Total de ingresos</t>
  </si>
  <si>
    <t>Noches Disponibles</t>
  </si>
  <si>
    <t>Noches Reservadas</t>
  </si>
  <si>
    <t>Ocupación</t>
  </si>
  <si>
    <t>Tarifa diaria promedio</t>
  </si>
  <si>
    <t>Ingresos por alquiler disponible</t>
  </si>
  <si>
    <t>Reservas únicas</t>
  </si>
  <si>
    <t>Duración media de la estancia</t>
  </si>
  <si>
    <t>Gestión</t>
  </si>
  <si>
    <t>Costos de reserva</t>
  </si>
  <si>
    <t>Gastos</t>
  </si>
  <si>
    <t>Electricidad</t>
  </si>
  <si>
    <t>Gas</t>
  </si>
  <si>
    <t>Agua</t>
  </si>
  <si>
    <t>Alcantarillado</t>
  </si>
  <si>
    <t>Internet</t>
  </si>
  <si>
    <t>Mantenimiento</t>
  </si>
  <si>
    <t>Taxes</t>
  </si>
  <si>
    <t>Seguro</t>
  </si>
  <si>
    <t>HOA</t>
  </si>
  <si>
    <t>Limpieza</t>
  </si>
  <si>
    <t>Suministros</t>
  </si>
  <si>
    <t>Toallas/Ropa de cama</t>
  </si>
  <si>
    <t>Regalos de bienvenida</t>
  </si>
  <si>
    <t>Subarriendo</t>
  </si>
  <si>
    <t>Otro</t>
  </si>
  <si>
    <t>Gastos totales</t>
  </si>
  <si>
    <t>El margen de explotación</t>
  </si>
  <si>
    <t>Hipoteca</t>
  </si>
  <si>
    <t>Flujo de fondos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</si>
</sst>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0">
    <font>
      <sz val="11.0"/>
      <color theme="1"/>
      <name val="Calibri"/>
      <scheme val="minor"/>
    </font>
    <font>
      <b/>
      <sz val="14.0"/>
      <color theme="1"/>
      <name val="Calibri"/>
    </font>
    <font>
      <color theme="1"/>
      <name val="Calibri"/>
      <scheme val="minor"/>
    </font>
    <font>
      <b/>
      <sz val="11.0"/>
      <color rgb="FF000000"/>
      <name val="Söhne"/>
    </font>
    <font>
      <color rgb="FF000000"/>
      <name val="Calibri"/>
      <scheme val="minor"/>
    </font>
    <font>
      <sz val="12.0"/>
      <color rgb="FF000000"/>
      <name val="Söhne"/>
    </font>
    <font>
      <b/>
      <sz val="11.0"/>
      <color theme="1"/>
      <name val="Calibri"/>
    </font>
    <font>
      <b/>
      <sz val="11.0"/>
      <color rgb="FF0D0D0D"/>
      <name val="Söhne"/>
    </font>
    <font>
      <sz val="11.0"/>
      <color theme="1"/>
      <name val="Calibri"/>
    </font>
    <font>
      <b/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1C232"/>
        <bgColor rgb="FFF1C232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Font="1"/>
    <xf borderId="0" fillId="0" fontId="1" numFmtId="0" xfId="0" applyFont="1"/>
    <xf borderId="0" fillId="3" fontId="3" numFmtId="0" xfId="0" applyAlignment="1" applyFill="1" applyFont="1">
      <alignment horizontal="center" readingOrder="0"/>
    </xf>
    <xf borderId="0" fillId="3" fontId="4" numFmtId="0" xfId="0" applyFont="1"/>
    <xf borderId="0" fillId="0" fontId="5" numFmtId="0" xfId="0" applyFont="1"/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0" fillId="0" fontId="7" numFmtId="0" xfId="0" applyAlignment="1" applyFont="1">
      <alignment readingOrder="0"/>
    </xf>
    <xf borderId="0" fillId="0" fontId="8" numFmtId="0" xfId="0" applyFont="1"/>
    <xf borderId="0" fillId="0" fontId="8" numFmtId="164" xfId="0" applyFont="1" applyNumberFormat="1"/>
    <xf borderId="0" fillId="0" fontId="8" numFmtId="0" xfId="0" applyAlignment="1" applyFont="1">
      <alignment readingOrder="0"/>
    </xf>
    <xf borderId="0" fillId="0" fontId="5" numFmtId="0" xfId="0" applyFont="1"/>
    <xf borderId="0" fillId="0" fontId="8" numFmtId="9" xfId="0" applyFont="1" applyNumberFormat="1"/>
    <xf borderId="0" fillId="0" fontId="8" numFmtId="2" xfId="0" applyFont="1" applyNumberFormat="1"/>
    <xf borderId="0" fillId="0" fontId="6" numFmtId="0" xfId="0" applyAlignment="1" applyFont="1">
      <alignment readingOrder="0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342900</xdr:colOff>
      <xdr:row>0</xdr:row>
      <xdr:rowOff>66675</xdr:rowOff>
    </xdr:from>
    <xdr:ext cx="6991350" cy="1181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57"/>
    <col customWidth="1" min="2" max="3" width="8.71"/>
    <col customWidth="1" min="4" max="4" width="10.71"/>
    <col customWidth="1" min="5" max="5" width="14.29"/>
    <col customWidth="1" min="6" max="6" width="11.29"/>
    <col customWidth="1" min="7" max="15" width="9.43"/>
    <col customWidth="1" min="16" max="16" width="12.0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3"/>
    </row>
    <row r="9">
      <c r="A9" s="4" t="s">
        <v>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>
      <c r="A10" s="6"/>
      <c r="D10" s="7" t="s">
        <v>1</v>
      </c>
      <c r="E10" s="8" t="s">
        <v>2</v>
      </c>
      <c r="F10" s="8" t="s">
        <v>3</v>
      </c>
      <c r="G10" s="7" t="s">
        <v>4</v>
      </c>
      <c r="H10" s="7" t="s">
        <v>5</v>
      </c>
      <c r="I10" s="7" t="s">
        <v>6</v>
      </c>
      <c r="J10" s="7" t="s">
        <v>7</v>
      </c>
      <c r="K10" s="7" t="s">
        <v>8</v>
      </c>
      <c r="L10" s="8" t="s">
        <v>9</v>
      </c>
      <c r="M10" s="8" t="s">
        <v>10</v>
      </c>
      <c r="N10" s="8" t="s">
        <v>11</v>
      </c>
      <c r="O10" s="8" t="s">
        <v>12</v>
      </c>
      <c r="P10" s="8" t="s">
        <v>13</v>
      </c>
    </row>
    <row r="11">
      <c r="A11" s="6"/>
    </row>
    <row r="12">
      <c r="A12" s="9" t="s">
        <v>14</v>
      </c>
    </row>
    <row r="14">
      <c r="A14" s="10" t="s">
        <v>15</v>
      </c>
      <c r="D14" s="11">
        <v>2000.0</v>
      </c>
      <c r="E14" s="11">
        <v>2500.0</v>
      </c>
      <c r="F14" s="11">
        <v>2000.0</v>
      </c>
      <c r="G14" s="11"/>
      <c r="H14" s="11"/>
      <c r="I14" s="11"/>
      <c r="J14" s="11"/>
      <c r="K14" s="11"/>
      <c r="L14" s="11"/>
      <c r="M14" s="11"/>
      <c r="N14" s="11"/>
      <c r="O14" s="11"/>
      <c r="P14" s="11">
        <f t="shared" ref="P14:P17" si="1">SUM(D14:O14)</f>
        <v>6500</v>
      </c>
    </row>
    <row r="15">
      <c r="A15" s="10" t="s">
        <v>16</v>
      </c>
      <c r="D15" s="11">
        <v>2000.0</v>
      </c>
      <c r="E15" s="11">
        <v>2500.0</v>
      </c>
      <c r="F15" s="11">
        <v>1500.0</v>
      </c>
      <c r="G15" s="11"/>
      <c r="H15" s="11"/>
      <c r="I15" s="11"/>
      <c r="J15" s="11"/>
      <c r="K15" s="11"/>
      <c r="L15" s="11"/>
      <c r="M15" s="11"/>
      <c r="N15" s="11"/>
      <c r="O15" s="11"/>
      <c r="P15" s="11">
        <f t="shared" si="1"/>
        <v>6000</v>
      </c>
    </row>
    <row r="16">
      <c r="A16" s="10" t="s">
        <v>17</v>
      </c>
      <c r="D16" s="11">
        <v>500.0</v>
      </c>
      <c r="E16" s="11">
        <v>1000.0</v>
      </c>
      <c r="F16" s="11">
        <v>1000.0</v>
      </c>
      <c r="G16" s="11"/>
      <c r="H16" s="11"/>
      <c r="I16" s="11"/>
      <c r="J16" s="11"/>
      <c r="K16" s="11"/>
      <c r="L16" s="11"/>
      <c r="M16" s="11"/>
      <c r="N16" s="11"/>
      <c r="O16" s="11"/>
      <c r="P16" s="11">
        <f t="shared" si="1"/>
        <v>2500</v>
      </c>
    </row>
    <row r="17">
      <c r="A17" s="12" t="s">
        <v>18</v>
      </c>
      <c r="D17" s="11">
        <v>200.0</v>
      </c>
      <c r="E17" s="11">
        <v>300.0</v>
      </c>
      <c r="F17" s="11">
        <v>250.0</v>
      </c>
      <c r="G17" s="11"/>
      <c r="H17" s="11"/>
      <c r="I17" s="11"/>
      <c r="J17" s="11"/>
      <c r="K17" s="11"/>
      <c r="L17" s="11"/>
      <c r="M17" s="11"/>
      <c r="N17" s="11"/>
      <c r="O17" s="11"/>
      <c r="P17" s="11">
        <f t="shared" si="1"/>
        <v>750</v>
      </c>
    </row>
    <row r="18">
      <c r="A18" s="9" t="s">
        <v>19</v>
      </c>
      <c r="D18" s="11">
        <f t="shared" ref="D18:P18" si="2">SUM(D14:D17)</f>
        <v>4700</v>
      </c>
      <c r="E18" s="11">
        <f t="shared" si="2"/>
        <v>6300</v>
      </c>
      <c r="F18" s="11">
        <f t="shared" si="2"/>
        <v>4750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11">
        <f t="shared" si="2"/>
        <v>0</v>
      </c>
      <c r="M18" s="11">
        <f t="shared" si="2"/>
        <v>0</v>
      </c>
      <c r="N18" s="11">
        <f t="shared" si="2"/>
        <v>0</v>
      </c>
      <c r="O18" s="11">
        <f t="shared" si="2"/>
        <v>0</v>
      </c>
      <c r="P18" s="11">
        <f t="shared" si="2"/>
        <v>15750</v>
      </c>
    </row>
    <row r="19">
      <c r="A19" s="6"/>
    </row>
    <row r="20">
      <c r="A20" s="13"/>
    </row>
    <row r="22">
      <c r="A22" s="12" t="s">
        <v>20</v>
      </c>
      <c r="D22" s="10">
        <v>31.0</v>
      </c>
      <c r="E22" s="10">
        <v>28.0</v>
      </c>
      <c r="F22" s="10">
        <v>31.0</v>
      </c>
    </row>
    <row r="23">
      <c r="A23" s="12" t="s">
        <v>21</v>
      </c>
      <c r="D23" s="10">
        <v>17.0</v>
      </c>
      <c r="E23" s="10">
        <v>18.0</v>
      </c>
      <c r="F23" s="10">
        <v>17.0</v>
      </c>
    </row>
    <row r="24">
      <c r="A24" s="12" t="s">
        <v>22</v>
      </c>
      <c r="D24" s="14">
        <f t="shared" ref="D24:O24" si="3">SUM(D23/D22)</f>
        <v>0.5483870968</v>
      </c>
      <c r="E24" s="14">
        <f t="shared" si="3"/>
        <v>0.6428571429</v>
      </c>
      <c r="F24" s="14">
        <f t="shared" si="3"/>
        <v>0.5483870968</v>
      </c>
      <c r="G24" s="14" t="str">
        <f t="shared" si="3"/>
        <v>#DIV/0!</v>
      </c>
      <c r="H24" s="14" t="str">
        <f t="shared" si="3"/>
        <v>#DIV/0!</v>
      </c>
      <c r="I24" s="14" t="str">
        <f t="shared" si="3"/>
        <v>#DIV/0!</v>
      </c>
      <c r="J24" s="14" t="str">
        <f t="shared" si="3"/>
        <v>#DIV/0!</v>
      </c>
      <c r="K24" s="14" t="str">
        <f t="shared" si="3"/>
        <v>#DIV/0!</v>
      </c>
      <c r="L24" s="14" t="str">
        <f t="shared" si="3"/>
        <v>#DIV/0!</v>
      </c>
      <c r="M24" s="14" t="str">
        <f t="shared" si="3"/>
        <v>#DIV/0!</v>
      </c>
      <c r="N24" s="14" t="str">
        <f t="shared" si="3"/>
        <v>#DIV/0!</v>
      </c>
      <c r="O24" s="14" t="str">
        <f t="shared" si="3"/>
        <v>#DIV/0!</v>
      </c>
    </row>
    <row r="25">
      <c r="A25" s="12" t="s">
        <v>23</v>
      </c>
      <c r="D25" s="11">
        <f t="shared" ref="D25:O25" si="4">SUM(D18/D23)</f>
        <v>276.4705882</v>
      </c>
      <c r="E25" s="11">
        <f t="shared" si="4"/>
        <v>350</v>
      </c>
      <c r="F25" s="11">
        <f t="shared" si="4"/>
        <v>279.4117647</v>
      </c>
      <c r="G25" s="11" t="str">
        <f t="shared" si="4"/>
        <v>#DIV/0!</v>
      </c>
      <c r="H25" s="11" t="str">
        <f t="shared" si="4"/>
        <v>#DIV/0!</v>
      </c>
      <c r="I25" s="11" t="str">
        <f t="shared" si="4"/>
        <v>#DIV/0!</v>
      </c>
      <c r="J25" s="11" t="str">
        <f t="shared" si="4"/>
        <v>#DIV/0!</v>
      </c>
      <c r="K25" s="11" t="str">
        <f t="shared" si="4"/>
        <v>#DIV/0!</v>
      </c>
      <c r="L25" s="11" t="str">
        <f t="shared" si="4"/>
        <v>#DIV/0!</v>
      </c>
      <c r="M25" s="11" t="str">
        <f t="shared" si="4"/>
        <v>#DIV/0!</v>
      </c>
      <c r="N25" s="11" t="str">
        <f t="shared" si="4"/>
        <v>#DIV/0!</v>
      </c>
      <c r="O25" s="11" t="str">
        <f t="shared" si="4"/>
        <v>#DIV/0!</v>
      </c>
    </row>
    <row r="26">
      <c r="A26" s="12" t="s">
        <v>24</v>
      </c>
      <c r="D26" s="11">
        <f t="shared" ref="D26:O26" si="5">SUM(D18/D22)</f>
        <v>151.6129032</v>
      </c>
      <c r="E26" s="11">
        <f t="shared" si="5"/>
        <v>225</v>
      </c>
      <c r="F26" s="11">
        <f t="shared" si="5"/>
        <v>153.2258065</v>
      </c>
      <c r="G26" s="11" t="str">
        <f t="shared" si="5"/>
        <v>#DIV/0!</v>
      </c>
      <c r="H26" s="11" t="str">
        <f t="shared" si="5"/>
        <v>#DIV/0!</v>
      </c>
      <c r="I26" s="11" t="str">
        <f t="shared" si="5"/>
        <v>#DIV/0!</v>
      </c>
      <c r="J26" s="11" t="str">
        <f t="shared" si="5"/>
        <v>#DIV/0!</v>
      </c>
      <c r="K26" s="11" t="str">
        <f t="shared" si="5"/>
        <v>#DIV/0!</v>
      </c>
      <c r="L26" s="11" t="str">
        <f t="shared" si="5"/>
        <v>#DIV/0!</v>
      </c>
      <c r="M26" s="11" t="str">
        <f t="shared" si="5"/>
        <v>#DIV/0!</v>
      </c>
      <c r="N26" s="11" t="str">
        <f t="shared" si="5"/>
        <v>#DIV/0!</v>
      </c>
      <c r="O26" s="11" t="str">
        <f t="shared" si="5"/>
        <v>#DIV/0!</v>
      </c>
    </row>
    <row r="28" ht="15.75" customHeight="1">
      <c r="A28" s="12" t="s">
        <v>25</v>
      </c>
      <c r="D28" s="10">
        <v>4.0</v>
      </c>
      <c r="E28" s="10">
        <v>5.0</v>
      </c>
      <c r="F28" s="10">
        <v>3.0</v>
      </c>
    </row>
    <row r="29" ht="15.75" customHeight="1">
      <c r="A29" s="12" t="s">
        <v>26</v>
      </c>
      <c r="D29" s="15">
        <f t="shared" ref="D29:O29" si="6">SUM(D23/D28)</f>
        <v>4.25</v>
      </c>
      <c r="E29" s="15">
        <f t="shared" si="6"/>
        <v>3.6</v>
      </c>
      <c r="F29" s="15">
        <f t="shared" si="6"/>
        <v>5.666666667</v>
      </c>
      <c r="G29" s="15" t="str">
        <f t="shared" si="6"/>
        <v>#DIV/0!</v>
      </c>
      <c r="H29" s="15" t="str">
        <f t="shared" si="6"/>
        <v>#DIV/0!</v>
      </c>
      <c r="I29" s="15" t="str">
        <f t="shared" si="6"/>
        <v>#DIV/0!</v>
      </c>
      <c r="J29" s="15" t="str">
        <f t="shared" si="6"/>
        <v>#DIV/0!</v>
      </c>
      <c r="K29" s="15" t="str">
        <f t="shared" si="6"/>
        <v>#DIV/0!</v>
      </c>
      <c r="L29" s="15" t="str">
        <f t="shared" si="6"/>
        <v>#DIV/0!</v>
      </c>
      <c r="M29" s="15" t="str">
        <f t="shared" si="6"/>
        <v>#DIV/0!</v>
      </c>
      <c r="N29" s="15" t="str">
        <f t="shared" si="6"/>
        <v>#DIV/0!</v>
      </c>
      <c r="O29" s="15" t="str">
        <f t="shared" si="6"/>
        <v>#DIV/0!</v>
      </c>
    </row>
    <row r="30" ht="15.75" customHeight="1"/>
    <row r="31" ht="15.75" customHeight="1">
      <c r="A31" s="12" t="s">
        <v>27</v>
      </c>
      <c r="B31" s="14"/>
      <c r="C31" s="14">
        <v>0.15</v>
      </c>
      <c r="D31" s="11">
        <f>SUM(D18*C31)</f>
        <v>705</v>
      </c>
      <c r="E31" s="11">
        <f>SUM(E18*C31)</f>
        <v>945</v>
      </c>
      <c r="F31" s="11">
        <f>SUM(F18*C31)</f>
        <v>712.5</v>
      </c>
      <c r="G31" s="11">
        <f>SUM(G18*C31)</f>
        <v>0</v>
      </c>
      <c r="H31" s="11">
        <f>SUM(H18*C31)</f>
        <v>0</v>
      </c>
      <c r="I31" s="11">
        <f>SUM(I18*C31)</f>
        <v>0</v>
      </c>
      <c r="J31" s="11">
        <f>SUM(J18*C31)</f>
        <v>0</v>
      </c>
      <c r="K31" s="11">
        <f>SUM(K18*C31)</f>
        <v>0</v>
      </c>
      <c r="L31" s="11">
        <f>SUM(L18*C31)</f>
        <v>0</v>
      </c>
      <c r="M31" s="11">
        <f>SUM(M18*C31)</f>
        <v>0</v>
      </c>
      <c r="N31" s="11">
        <f>SUM(N18*C31)</f>
        <v>0</v>
      </c>
      <c r="O31" s="11">
        <f>SUM(O18*C31)</f>
        <v>0</v>
      </c>
      <c r="P31" s="11">
        <f t="shared" ref="P31:P32" si="7">SUM(D31:O31)</f>
        <v>2362.5</v>
      </c>
    </row>
    <row r="32" ht="15.75" customHeight="1">
      <c r="A32" s="12" t="s">
        <v>28</v>
      </c>
      <c r="B32" s="14"/>
      <c r="C32" s="14">
        <v>0.05</v>
      </c>
      <c r="D32" s="11">
        <f>SUM(D18*C32)</f>
        <v>235</v>
      </c>
      <c r="E32" s="11">
        <f>SUM(E18*C32)</f>
        <v>315</v>
      </c>
      <c r="F32" s="11">
        <f>SUM(F18*C32)</f>
        <v>237.5</v>
      </c>
      <c r="G32" s="11">
        <f>SUM(G18*C32)</f>
        <v>0</v>
      </c>
      <c r="H32" s="11">
        <f>SUM(H18*C32)</f>
        <v>0</v>
      </c>
      <c r="I32" s="11">
        <f>SUM(I18*C32)</f>
        <v>0</v>
      </c>
      <c r="J32" s="11">
        <f>SUM(J18*C32)</f>
        <v>0</v>
      </c>
      <c r="K32" s="11">
        <f>SUM(K18*C32)</f>
        <v>0</v>
      </c>
      <c r="L32" s="11">
        <f>SUM(L18*C32)</f>
        <v>0</v>
      </c>
      <c r="M32" s="11">
        <f>SUM(M18*C32)</f>
        <v>0</v>
      </c>
      <c r="N32" s="11">
        <f>SUM(N18*C32)</f>
        <v>0</v>
      </c>
      <c r="O32" s="11">
        <f>SUM(O18*C32)</f>
        <v>0</v>
      </c>
      <c r="P32" s="11">
        <f t="shared" si="7"/>
        <v>787.5</v>
      </c>
    </row>
    <row r="33" ht="15.75" customHeight="1">
      <c r="P33" s="11"/>
    </row>
    <row r="34" ht="15.75" customHeight="1">
      <c r="A34" s="16" t="s">
        <v>29</v>
      </c>
      <c r="P34" s="11"/>
    </row>
    <row r="35" ht="15.75" customHeight="1">
      <c r="P35" s="11"/>
    </row>
    <row r="36" ht="15.75" customHeight="1">
      <c r="A36" s="12" t="s">
        <v>30</v>
      </c>
      <c r="D36" s="11">
        <v>50.0</v>
      </c>
      <c r="E36" s="11">
        <v>50.0</v>
      </c>
      <c r="F36" s="11">
        <v>50.0</v>
      </c>
      <c r="G36" s="11"/>
      <c r="H36" s="11"/>
      <c r="I36" s="11"/>
      <c r="J36" s="11"/>
      <c r="K36" s="11"/>
      <c r="L36" s="11"/>
      <c r="M36" s="11"/>
      <c r="N36" s="11"/>
      <c r="O36" s="11"/>
      <c r="P36" s="11">
        <f t="shared" ref="P36:P51" si="8">SUM(D36:O36)</f>
        <v>150</v>
      </c>
    </row>
    <row r="37" ht="15.75" customHeight="1">
      <c r="A37" s="10" t="s">
        <v>31</v>
      </c>
      <c r="D37" s="11">
        <v>50.0</v>
      </c>
      <c r="E37" s="11">
        <v>50.0</v>
      </c>
      <c r="F37" s="11">
        <v>50.0</v>
      </c>
      <c r="G37" s="11"/>
      <c r="H37" s="11"/>
      <c r="I37" s="11"/>
      <c r="J37" s="11"/>
      <c r="K37" s="11"/>
      <c r="L37" s="11"/>
      <c r="M37" s="11"/>
      <c r="N37" s="11"/>
      <c r="O37" s="11"/>
      <c r="P37" s="11">
        <f t="shared" si="8"/>
        <v>150</v>
      </c>
    </row>
    <row r="38" ht="15.75" customHeight="1">
      <c r="A38" s="12" t="s">
        <v>32</v>
      </c>
      <c r="D38" s="11">
        <v>50.0</v>
      </c>
      <c r="E38" s="11">
        <v>50.0</v>
      </c>
      <c r="F38" s="11">
        <v>50.0</v>
      </c>
      <c r="G38" s="11"/>
      <c r="H38" s="11"/>
      <c r="I38" s="11"/>
      <c r="J38" s="11"/>
      <c r="K38" s="11"/>
      <c r="L38" s="11"/>
      <c r="M38" s="11"/>
      <c r="N38" s="11"/>
      <c r="O38" s="11"/>
      <c r="P38" s="11">
        <f t="shared" si="8"/>
        <v>150</v>
      </c>
    </row>
    <row r="39" ht="15.75" customHeight="1">
      <c r="A39" s="12" t="s">
        <v>33</v>
      </c>
      <c r="D39" s="11">
        <v>25.0</v>
      </c>
      <c r="E39" s="11">
        <v>25.0</v>
      </c>
      <c r="F39" s="11">
        <v>25.0</v>
      </c>
      <c r="G39" s="11"/>
      <c r="H39" s="11"/>
      <c r="I39" s="11"/>
      <c r="J39" s="11"/>
      <c r="K39" s="11"/>
      <c r="L39" s="11"/>
      <c r="M39" s="11"/>
      <c r="N39" s="11"/>
      <c r="O39" s="11"/>
      <c r="P39" s="11">
        <f t="shared" si="8"/>
        <v>75</v>
      </c>
    </row>
    <row r="40" ht="15.75" customHeight="1">
      <c r="A40" s="10" t="s">
        <v>34</v>
      </c>
      <c r="D40" s="11">
        <v>50.0</v>
      </c>
      <c r="E40" s="11">
        <v>50.0</v>
      </c>
      <c r="F40" s="11">
        <v>50.0</v>
      </c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8"/>
        <v>150</v>
      </c>
    </row>
    <row r="41" ht="15.75" customHeight="1">
      <c r="A41" s="12" t="s">
        <v>35</v>
      </c>
      <c r="D41" s="11">
        <v>100.0</v>
      </c>
      <c r="E41" s="11">
        <v>100.0</v>
      </c>
      <c r="F41" s="11">
        <v>100.0</v>
      </c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8"/>
        <v>300</v>
      </c>
    </row>
    <row r="42" ht="15.75" customHeight="1">
      <c r="A42" s="10" t="s">
        <v>36</v>
      </c>
      <c r="D42" s="11">
        <v>100.0</v>
      </c>
      <c r="E42" s="11">
        <v>100.0</v>
      </c>
      <c r="F42" s="11">
        <v>100.0</v>
      </c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8"/>
        <v>300</v>
      </c>
    </row>
    <row r="43" ht="15.75" customHeight="1">
      <c r="A43" s="12" t="s">
        <v>37</v>
      </c>
      <c r="D43" s="11">
        <v>100.0</v>
      </c>
      <c r="E43" s="11">
        <v>100.0</v>
      </c>
      <c r="F43" s="11">
        <v>100.0</v>
      </c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8"/>
        <v>300</v>
      </c>
    </row>
    <row r="44" ht="15.75" customHeight="1">
      <c r="A44" s="10" t="s">
        <v>38</v>
      </c>
      <c r="D44" s="11">
        <v>75.0</v>
      </c>
      <c r="E44" s="11">
        <v>75.0</v>
      </c>
      <c r="F44" s="11">
        <v>75.0</v>
      </c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8"/>
        <v>225</v>
      </c>
    </row>
    <row r="45" ht="15.75" customHeight="1">
      <c r="A45" s="12" t="s">
        <v>39</v>
      </c>
      <c r="D45" s="11">
        <v>150.0</v>
      </c>
      <c r="E45" s="11">
        <v>150.0</v>
      </c>
      <c r="F45" s="11">
        <v>150.0</v>
      </c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8"/>
        <v>450</v>
      </c>
    </row>
    <row r="46" ht="15.75" customHeight="1">
      <c r="A46" s="12" t="s">
        <v>40</v>
      </c>
      <c r="D46" s="11">
        <v>200.0</v>
      </c>
      <c r="E46" s="11">
        <v>200.0</v>
      </c>
      <c r="F46" s="11">
        <v>200.0</v>
      </c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8"/>
        <v>600</v>
      </c>
    </row>
    <row r="47" ht="15.75" customHeight="1">
      <c r="A47" s="12" t="s">
        <v>41</v>
      </c>
      <c r="D47" s="11">
        <v>100.0</v>
      </c>
      <c r="E47" s="11">
        <v>100.0</v>
      </c>
      <c r="F47" s="11">
        <v>100.0</v>
      </c>
      <c r="G47" s="11"/>
      <c r="H47" s="11"/>
      <c r="I47" s="11"/>
      <c r="J47" s="11"/>
      <c r="K47" s="11"/>
      <c r="L47" s="11"/>
      <c r="M47" s="11"/>
      <c r="N47" s="11"/>
      <c r="O47" s="11"/>
      <c r="P47" s="11">
        <f t="shared" si="8"/>
        <v>300</v>
      </c>
    </row>
    <row r="48" ht="15.75" customHeight="1">
      <c r="A48" s="12" t="s">
        <v>42</v>
      </c>
      <c r="D48" s="11">
        <v>150.0</v>
      </c>
      <c r="E48" s="11">
        <v>150.0</v>
      </c>
      <c r="F48" s="11">
        <v>150.0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8"/>
        <v>450</v>
      </c>
    </row>
    <row r="49" ht="15.75" customHeight="1">
      <c r="A49" s="12" t="s">
        <v>43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8"/>
        <v>0</v>
      </c>
    </row>
    <row r="50" ht="15.75" customHeight="1">
      <c r="A50" s="12" t="s">
        <v>44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8"/>
        <v>0</v>
      </c>
    </row>
    <row r="51" ht="15.75" customHeight="1">
      <c r="A51" s="12" t="s">
        <v>44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8"/>
        <v>0</v>
      </c>
    </row>
    <row r="52" ht="15.75" customHeight="1">
      <c r="A52" s="17" t="s">
        <v>45</v>
      </c>
      <c r="D52" s="11">
        <f t="shared" ref="D52:P52" si="9">SUM(D31:D51)</f>
        <v>2140</v>
      </c>
      <c r="E52" s="11">
        <f t="shared" si="9"/>
        <v>2460</v>
      </c>
      <c r="F52" s="11">
        <f t="shared" si="9"/>
        <v>2150</v>
      </c>
      <c r="G52" s="11">
        <f t="shared" si="9"/>
        <v>0</v>
      </c>
      <c r="H52" s="11">
        <f t="shared" si="9"/>
        <v>0</v>
      </c>
      <c r="I52" s="11">
        <f t="shared" si="9"/>
        <v>0</v>
      </c>
      <c r="J52" s="11">
        <f t="shared" si="9"/>
        <v>0</v>
      </c>
      <c r="K52" s="11">
        <f t="shared" si="9"/>
        <v>0</v>
      </c>
      <c r="L52" s="11">
        <f t="shared" si="9"/>
        <v>0</v>
      </c>
      <c r="M52" s="11">
        <f t="shared" si="9"/>
        <v>0</v>
      </c>
      <c r="N52" s="11">
        <f t="shared" si="9"/>
        <v>0</v>
      </c>
      <c r="O52" s="11">
        <f t="shared" si="9"/>
        <v>0</v>
      </c>
      <c r="P52" s="11">
        <f t="shared" si="9"/>
        <v>6750</v>
      </c>
    </row>
    <row r="53" ht="15.75" customHeight="1"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ht="15.75" customHeight="1">
      <c r="A54" s="16" t="s">
        <v>46</v>
      </c>
      <c r="D54" s="11">
        <f t="shared" ref="D54:P54" si="10">SUM(D18-D52)</f>
        <v>2560</v>
      </c>
      <c r="E54" s="11">
        <f t="shared" si="10"/>
        <v>3840</v>
      </c>
      <c r="F54" s="11">
        <f t="shared" si="10"/>
        <v>2600</v>
      </c>
      <c r="G54" s="11">
        <f t="shared" si="10"/>
        <v>0</v>
      </c>
      <c r="H54" s="11">
        <f t="shared" si="10"/>
        <v>0</v>
      </c>
      <c r="I54" s="11">
        <f t="shared" si="10"/>
        <v>0</v>
      </c>
      <c r="J54" s="11">
        <f t="shared" si="10"/>
        <v>0</v>
      </c>
      <c r="K54" s="11">
        <f t="shared" si="10"/>
        <v>0</v>
      </c>
      <c r="L54" s="11">
        <f t="shared" si="10"/>
        <v>0</v>
      </c>
      <c r="M54" s="11">
        <f t="shared" si="10"/>
        <v>0</v>
      </c>
      <c r="N54" s="11">
        <f t="shared" si="10"/>
        <v>0</v>
      </c>
      <c r="O54" s="11">
        <f t="shared" si="10"/>
        <v>0</v>
      </c>
      <c r="P54" s="11">
        <f t="shared" si="10"/>
        <v>9000</v>
      </c>
    </row>
    <row r="55" ht="15.75" customHeight="1"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ht="15.75" customHeight="1">
      <c r="A56" s="16" t="s">
        <v>47</v>
      </c>
      <c r="D56" s="11">
        <v>1500.0</v>
      </c>
      <c r="E56" s="11">
        <v>1500.0</v>
      </c>
      <c r="F56" s="11">
        <v>1500.0</v>
      </c>
      <c r="G56" s="11"/>
      <c r="H56" s="11"/>
      <c r="I56" s="11"/>
      <c r="J56" s="11"/>
      <c r="K56" s="11"/>
      <c r="L56" s="11"/>
      <c r="M56" s="11"/>
      <c r="N56" s="11"/>
      <c r="O56" s="11"/>
      <c r="P56" s="11">
        <f>SUM(D56:O56)</f>
        <v>4500</v>
      </c>
    </row>
    <row r="57" ht="15.75" customHeight="1"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ht="15.75" customHeight="1">
      <c r="A58" s="16" t="s">
        <v>48</v>
      </c>
      <c r="D58" s="11">
        <f t="shared" ref="D58:P58" si="11">SUM(D54-D56)</f>
        <v>1060</v>
      </c>
      <c r="E58" s="11">
        <f t="shared" si="11"/>
        <v>2340</v>
      </c>
      <c r="F58" s="11">
        <f t="shared" si="11"/>
        <v>1100</v>
      </c>
      <c r="G58" s="11">
        <f t="shared" si="11"/>
        <v>0</v>
      </c>
      <c r="H58" s="11">
        <f t="shared" si="11"/>
        <v>0</v>
      </c>
      <c r="I58" s="11">
        <f t="shared" si="11"/>
        <v>0</v>
      </c>
      <c r="J58" s="11">
        <f t="shared" si="11"/>
        <v>0</v>
      </c>
      <c r="K58" s="11">
        <f t="shared" si="11"/>
        <v>0</v>
      </c>
      <c r="L58" s="11">
        <f t="shared" si="11"/>
        <v>0</v>
      </c>
      <c r="M58" s="11">
        <f t="shared" si="11"/>
        <v>0</v>
      </c>
      <c r="N58" s="11">
        <f t="shared" si="11"/>
        <v>0</v>
      </c>
      <c r="O58" s="11">
        <f t="shared" si="11"/>
        <v>0</v>
      </c>
      <c r="P58" s="11">
        <f t="shared" si="11"/>
        <v>4500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2022-04-25T00:19:40Z</dcterms:created>
</cp:coreProperties>
</file>